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00" firstSheet="1" activeTab="1"/>
  </bookViews>
  <sheets>
    <sheet name="Лист1" sheetId="1" state="hidden" r:id="rId1"/>
    <sheet name="проект 2026-2028" sheetId="2" r:id="rId2"/>
  </sheets>
  <definedNames>
    <definedName name="_xlnm.Print_Titles" localSheetId="0">Лист1!$6:$6</definedName>
    <definedName name="_xlnm.Print_Area" localSheetId="0">Лист1!$A$1:$C$27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<sst xmlns="http://schemas.openxmlformats.org/spreadsheetml/2006/main" count="85" uniqueCount="61">
  <si>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</si>
  <si>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</si>
  <si>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</si>
  <si>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</si>
  <si>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</si>
  <si>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</si>
  <si>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</si>
  <si>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</si>
  <si>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</si>
  <si>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</si>
  <si>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</si>
  <si>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</si>
  <si>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</si>
  <si>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</si>
  <si>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</si>
  <si>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</si>
  <si>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</si>
  <si>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charset val="204"/>
      </rPr>
      <t>Погашение бюджетами муниципальных образований  кредитов</t>
    </r>
    <r>
      <rPr>
        <b/>
        <sz val="12"/>
        <rFont val="Times New Roman"/>
        <charset val="204"/>
      </rPr>
      <t xml:space="preserve"> </t>
    </r>
    <r>
      <rPr>
        <sz val="12"/>
        <rFont val="Times New Roman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</si>
  <si>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</si>
  <si>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</si>
  <si>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</si>
  <si>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</si>
  <si>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</si>
  <si>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</si>
  <si>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</si>
  <si>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</si>
  <si>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</si>
  <si>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</si>
  <si>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</si>
  <si>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</si>
  <si>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</si>
  <si>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</si>
  <si>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</si>
  <si>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</si>
  <si>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</si>
  <si>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</si>
  <si>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</si>
  <si>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</si>
  <si>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</si>
  <si>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</si>
  <si>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</si>
  <si>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</si>
  <si>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</si>
  <si>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</si>
  <si>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</si>
  <si>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</si>
  <si>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</si>
  <si>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"_____ "   _________________ 2025 г. №______</t>
  </si>
  <si>
    <t>Источники финансирования дефицита  
  бюджета округа на 2026 год и на плановый приод 2027 и 2028  годов</t>
  </si>
  <si>
    <t xml:space="preserve">2026 год </t>
  </si>
  <si>
    <t xml:space="preserve">2027 год </t>
  </si>
  <si>
    <t xml:space="preserve">2028 год </t>
  </si>
  <si>
    <t>-</t>
  </si>
  <si>
    <t>000 01 03 01 00 14 0000 710</t>
  </si>
  <si>
    <t>000 01 03 01 00 14 0001 710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</si>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</sst>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_ "/>
    <numFmt numFmtId="181" formatCode="_-* #\ ##0.0_р_._-;\-* #\ ##0.0_р_._-;_-* &quot;-&quot;?_р_._-;_-@_-"/>
  </numFmts>
  <fonts count="26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7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 indent="1"/>
    </xf>
    <xf numFmtId="180" fontId="4" fillId="3" borderId="7" xfId="1" applyNumberFormat="1" applyFont="1" applyFill="1" applyBorder="1" applyAlignment="1">
      <alignment horizontal="center" vertical="center" wrapText="1"/>
    </xf>
    <xf numFmtId="180" fontId="5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 indent="1"/>
    </xf>
    <xf numFmtId="180" fontId="3" fillId="3" borderId="7" xfId="1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/>
    </xf>
    <xf numFmtId="180" fontId="3" fillId="0" borderId="7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80" fontId="4" fillId="2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 indent="1"/>
    </xf>
    <xf numFmtId="181" fontId="4" fillId="2" borderId="7" xfId="1" applyNumberFormat="1" applyFont="1" applyFill="1" applyBorder="1" applyAlignment="1">
      <alignment horizontal="center" vertical="center" wrapText="1"/>
    </xf>
    <xf numFmtId="181" fontId="3" fillId="2" borderId="7" xfId="1" applyNumberFormat="1" applyFont="1" applyFill="1" applyBorder="1" applyAlignment="1">
      <alignment horizontal="center" vertical="center" wrapText="1"/>
    </xf>
    <xf numFmtId="181" fontId="3" fillId="3" borderId="7" xfId="1" applyNumberFormat="1" applyFont="1" applyFill="1" applyBorder="1" applyAlignment="1">
      <alignment horizontal="center" vertical="center" wrapText="1"/>
    </xf>
    <xf numFmtId="181" fontId="4" fillId="3" borderId="7" xfId="1" applyNumberFormat="1" applyFont="1" applyFill="1" applyBorder="1" applyAlignment="1">
      <alignment horizontal="center" vertical="center" wrapText="1"/>
    </xf>
    <xf numFmtId="181" fontId="3" fillId="0" borderId="7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left" vertical="top" wrapText="1" inden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7"/>
  <sheetViews>
    <sheetView view="pageBreakPreview" zoomScaleNormal="100" workbookViewId="0">
      <selection activeCell="A1" sqref="A1:C27"/>
    </sheetView>
  </sheetViews>
  <sheetFormatPr defaultColWidth="9" defaultRowHeight="15" outlineLevelCol="2"/>
  <cols>
    <col min="1" max="1" width="28.5714285714286" customWidth="1"/>
    <col min="2" max="2" width="56" customWidth="1"/>
    <col min="3" max="3" width="13.8571428571429" customWidth="1"/>
  </cols>
  <sheetData>
    <row r="1" ht="77.25" customHeight="1" spans="1:3">
      <c r="A1" s="25" t="s">
        <v>0</v>
      </c>
      <c r="B1" s="26"/>
      <c r="C1" s="26"/>
    </row>
    <row r="2" ht="85.5" customHeight="1" spans="1:3">
      <c r="A2" s="25" t="s">
        <v>1</v>
      </c>
      <c r="B2" s="27"/>
      <c r="C2" s="27"/>
    </row>
    <row r="3" ht="80.25" customHeight="1" spans="1:3">
      <c r="A3" s="3" t="s">
        <v>2</v>
      </c>
      <c r="B3" s="3"/>
      <c r="C3" s="3"/>
    </row>
    <row r="4" spans="1:3">
      <c r="A4" s="5" t="s">
        <v>3</v>
      </c>
      <c r="B4" s="5" t="s">
        <v>4</v>
      </c>
      <c r="C4" s="28" t="s">
        <v>5</v>
      </c>
    </row>
    <row r="5" spans="1:3">
      <c r="A5" s="9"/>
      <c r="B5" s="9"/>
      <c r="C5" s="29"/>
    </row>
    <row r="6" ht="21" customHeight="1" spans="1:3">
      <c r="A6" s="11">
        <v>1</v>
      </c>
      <c r="B6" s="11">
        <v>2</v>
      </c>
      <c r="C6" s="11">
        <v>3</v>
      </c>
    </row>
    <row r="7" ht="35.25" customHeight="1" spans="1:3">
      <c r="A7" s="14" t="s">
        <v>6</v>
      </c>
      <c r="B7" s="30" t="s">
        <v>7</v>
      </c>
      <c r="C7" s="31">
        <f>C8+C11</f>
        <v>-11753.6</v>
      </c>
    </row>
    <row r="8" ht="0.75" customHeight="1" spans="1:3">
      <c r="A8" s="12" t="s">
        <v>8</v>
      </c>
      <c r="B8" s="13" t="s">
        <v>9</v>
      </c>
      <c r="C8" s="32">
        <f t="shared" ref="C8:C9" si="0">C9</f>
        <v>0</v>
      </c>
    </row>
    <row r="9" ht="65.25" hidden="1" customHeight="1" spans="1:3">
      <c r="A9" s="12" t="s">
        <v>10</v>
      </c>
      <c r="B9" s="13" t="s">
        <v>11</v>
      </c>
      <c r="C9" s="32">
        <f t="shared" si="0"/>
        <v>0</v>
      </c>
    </row>
    <row r="10" ht="51.75" hidden="1" customHeight="1" spans="1:3">
      <c r="A10" s="12" t="s">
        <v>12</v>
      </c>
      <c r="B10" s="13" t="s">
        <v>13</v>
      </c>
      <c r="C10" s="33">
        <v>0</v>
      </c>
    </row>
    <row r="11" ht="48" customHeight="1" spans="1:3">
      <c r="A11" s="12" t="s">
        <v>14</v>
      </c>
      <c r="B11" s="13" t="s">
        <v>15</v>
      </c>
      <c r="C11" s="32">
        <f>C12</f>
        <v>-11753.6</v>
      </c>
    </row>
    <row r="12" ht="66.75" customHeight="1" spans="1:3">
      <c r="A12" s="12" t="s">
        <v>16</v>
      </c>
      <c r="B12" s="13" t="s">
        <v>17</v>
      </c>
      <c r="C12" s="32">
        <f>C13</f>
        <v>-11753.6</v>
      </c>
    </row>
    <row r="13" ht="47.25" customHeight="1" spans="1:3">
      <c r="A13" s="12" t="s">
        <v>18</v>
      </c>
      <c r="B13" s="13" t="s">
        <v>19</v>
      </c>
      <c r="C13" s="32">
        <v>-11753.6</v>
      </c>
    </row>
    <row r="14" ht="31.5" spans="1:3">
      <c r="A14" s="14" t="s">
        <v>20</v>
      </c>
      <c r="B14" s="15" t="s">
        <v>21</v>
      </c>
      <c r="C14" s="34">
        <f>C18+C15</f>
        <v>31799.1</v>
      </c>
    </row>
    <row r="15" ht="19.5" customHeight="1" spans="1:3">
      <c r="A15" s="12" t="s">
        <v>22</v>
      </c>
      <c r="B15" s="18" t="s">
        <v>23</v>
      </c>
      <c r="C15" s="33">
        <f t="shared" ref="C15:C16" si="1">C16</f>
        <v>-946916.3</v>
      </c>
    </row>
    <row r="16" ht="18" customHeight="1" spans="1:3">
      <c r="A16" s="12" t="s">
        <v>24</v>
      </c>
      <c r="B16" s="18" t="s">
        <v>25</v>
      </c>
      <c r="C16" s="33">
        <f t="shared" si="1"/>
        <v>-946916.3</v>
      </c>
    </row>
    <row r="17" ht="45.75" customHeight="1" spans="1:3">
      <c r="A17" s="12" t="s">
        <v>26</v>
      </c>
      <c r="B17" s="18" t="s">
        <v>27</v>
      </c>
      <c r="C17" s="33">
        <f>-(939416.3+C8+C23)</f>
        <v>-946916.3</v>
      </c>
    </row>
    <row r="18" ht="21" customHeight="1" spans="1:3">
      <c r="A18" s="12" t="s">
        <v>28</v>
      </c>
      <c r="B18" s="18" t="s">
        <v>29</v>
      </c>
      <c r="C18" s="33">
        <f t="shared" ref="C18:C19" si="2">C19</f>
        <v>978715.4</v>
      </c>
    </row>
    <row r="19" ht="19.5" customHeight="1" spans="1:3">
      <c r="A19" s="12" t="s">
        <v>30</v>
      </c>
      <c r="B19" s="18" t="s">
        <v>31</v>
      </c>
      <c r="C19" s="33">
        <f t="shared" si="2"/>
        <v>978715.4</v>
      </c>
    </row>
    <row r="20" ht="49.5" customHeight="1" spans="1:3">
      <c r="A20" s="12" t="s">
        <v>32</v>
      </c>
      <c r="B20" s="18" t="s">
        <v>33</v>
      </c>
      <c r="C20" s="35">
        <f>962961.8-(C11+C25)</f>
        <v>978715.4</v>
      </c>
    </row>
    <row r="21" ht="36" customHeight="1" spans="1:3">
      <c r="A21" s="14" t="s">
        <v>34</v>
      </c>
      <c r="B21" s="30" t="s">
        <v>35</v>
      </c>
      <c r="C21" s="31">
        <f>C22</f>
        <v>3500</v>
      </c>
    </row>
    <row r="22" ht="33" customHeight="1" spans="1:3">
      <c r="A22" s="14" t="s">
        <v>36</v>
      </c>
      <c r="B22" s="30" t="s">
        <v>37</v>
      </c>
      <c r="C22" s="31">
        <f>C23+C25</f>
        <v>3500</v>
      </c>
    </row>
    <row r="23" ht="33.75" customHeight="1" spans="1:3">
      <c r="A23" s="12" t="s">
        <v>38</v>
      </c>
      <c r="B23" s="13" t="s">
        <v>39</v>
      </c>
      <c r="C23" s="32">
        <f>C24</f>
        <v>7500</v>
      </c>
    </row>
    <row r="24" ht="69" customHeight="1" spans="1:3">
      <c r="A24" s="12" t="s">
        <v>40</v>
      </c>
      <c r="B24" s="13" t="s">
        <v>41</v>
      </c>
      <c r="C24" s="33">
        <f>4000+3500</f>
        <v>7500</v>
      </c>
    </row>
    <row r="25" ht="33" customHeight="1" spans="1:3">
      <c r="A25" s="12" t="s">
        <v>42</v>
      </c>
      <c r="B25" s="13" t="s">
        <v>43</v>
      </c>
      <c r="C25" s="33">
        <f>C26</f>
        <v>-4000</v>
      </c>
    </row>
    <row r="26" ht="65.25" customHeight="1" spans="1:3">
      <c r="A26" s="12" t="s">
        <v>44</v>
      </c>
      <c r="B26" s="13" t="s">
        <v>45</v>
      </c>
      <c r="C26" s="33">
        <v>-4000</v>
      </c>
    </row>
    <row r="27" ht="39" customHeight="1" spans="1:3">
      <c r="A27" s="36" t="s">
        <v>46</v>
      </c>
      <c r="B27" s="37"/>
      <c r="C27" s="31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" right="0.590551181102362" top="0.590551181102362" bottom="0.590551181102362" header="0.31496062992126" footer="0.31496062992126"/>
  <pageSetup paperSize="9" scale="86" fitToHeight="2" orientation="portrait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E9" sqref="E9"/>
    </sheetView>
  </sheetViews>
  <sheetFormatPr defaultColWidth="9" defaultRowHeight="15" outlineLevelCol="4"/>
  <cols>
    <col min="1" max="1" width="28.7142857142857" customWidth="1"/>
    <col min="2" max="2" width="32.2857142857143" customWidth="1"/>
    <col min="3" max="3" width="13.8571428571429" customWidth="1"/>
    <col min="4" max="4" width="13.5714285714286" customWidth="1"/>
    <col min="5" max="5" width="13.8571428571429" customWidth="1"/>
  </cols>
  <sheetData>
    <row r="1" ht="122.25" customHeight="1" spans="2:5">
      <c r="B1" s="1" t="s">
        <v>47</v>
      </c>
      <c r="C1" s="2"/>
      <c r="D1" s="2"/>
      <c r="E1" s="2"/>
    </row>
    <row r="2" ht="73.5" customHeight="1" spans="1:5">
      <c r="A2" s="3" t="s">
        <v>48</v>
      </c>
      <c r="B2" s="3"/>
      <c r="C2" s="3"/>
      <c r="D2" s="4"/>
      <c r="E2" s="4"/>
    </row>
    <row r="3" ht="15.75" spans="1:5">
      <c r="A3" s="5" t="s">
        <v>3</v>
      </c>
      <c r="B3" s="5" t="s">
        <v>4</v>
      </c>
      <c r="C3" s="6" t="s">
        <v>5</v>
      </c>
      <c r="D3" s="7"/>
      <c r="E3" s="8"/>
    </row>
    <row r="4" ht="15.75" spans="1:5">
      <c r="A4" s="9"/>
      <c r="B4" s="9"/>
      <c r="C4" s="10" t="s">
        <v>49</v>
      </c>
      <c r="D4" s="10" t="s">
        <v>50</v>
      </c>
      <c r="E4" s="10" t="s">
        <v>51</v>
      </c>
    </row>
    <row r="5" ht="15.75" spans="1:5">
      <c r="A5" s="11">
        <v>1</v>
      </c>
      <c r="B5" s="11">
        <v>2</v>
      </c>
      <c r="C5" s="11">
        <v>3</v>
      </c>
      <c r="D5" s="10">
        <v>4</v>
      </c>
      <c r="E5" s="10">
        <v>5</v>
      </c>
    </row>
    <row r="6" ht="1.5" hidden="1" customHeight="1" spans="1:5">
      <c r="A6" s="12" t="s">
        <v>8</v>
      </c>
      <c r="B6" s="13" t="s">
        <v>9</v>
      </c>
      <c r="C6" s="11" t="s">
        <v>52</v>
      </c>
      <c r="D6" s="10" t="s">
        <v>52</v>
      </c>
      <c r="E6" s="10" t="s">
        <v>52</v>
      </c>
    </row>
    <row r="7" ht="109.5" hidden="1" customHeight="1" spans="1:5">
      <c r="A7" s="12" t="s">
        <v>53</v>
      </c>
      <c r="B7" s="13" t="s">
        <v>11</v>
      </c>
      <c r="C7" s="11" t="s">
        <v>52</v>
      </c>
      <c r="D7" s="10" t="s">
        <v>52</v>
      </c>
      <c r="E7" s="10" t="s">
        <v>52</v>
      </c>
    </row>
    <row r="8" ht="80.25" hidden="1" customHeight="1" spans="1:5">
      <c r="A8" s="12" t="s">
        <v>54</v>
      </c>
      <c r="B8" s="13" t="s">
        <v>13</v>
      </c>
      <c r="C8" s="11" t="s">
        <v>52</v>
      </c>
      <c r="D8" s="10" t="s">
        <v>52</v>
      </c>
      <c r="E8" s="10" t="s">
        <v>52</v>
      </c>
    </row>
    <row r="9" ht="47.25" customHeight="1" spans="1:5">
      <c r="A9" s="14" t="s">
        <v>20</v>
      </c>
      <c r="B9" s="15" t="s">
        <v>21</v>
      </c>
      <c r="C9" s="16">
        <f>C13+C10</f>
        <v>70853.29</v>
      </c>
      <c r="D9" s="17">
        <f>D10+D13</f>
        <v>0</v>
      </c>
      <c r="E9" s="17">
        <f>E10+E13</f>
        <v>0</v>
      </c>
    </row>
    <row r="10" ht="31.5" customHeight="1" spans="1:5">
      <c r="A10" s="12" t="s">
        <v>22</v>
      </c>
      <c r="B10" s="18" t="s">
        <v>23</v>
      </c>
      <c r="C10" s="19">
        <f>C11</f>
        <v>-3558517.09</v>
      </c>
      <c r="D10" s="20">
        <f t="shared" ref="C10:E11" si="0">D11</f>
        <v>-3752447.36</v>
      </c>
      <c r="E10" s="20">
        <f t="shared" si="0"/>
        <v>-3801288.86</v>
      </c>
    </row>
    <row r="11" ht="30" customHeight="1" spans="1:5">
      <c r="A11" s="12" t="s">
        <v>24</v>
      </c>
      <c r="B11" s="18" t="s">
        <v>25</v>
      </c>
      <c r="C11" s="19">
        <f t="shared" si="0"/>
        <v>-3558517.09</v>
      </c>
      <c r="D11" s="20">
        <f t="shared" si="0"/>
        <v>-3752447.36</v>
      </c>
      <c r="E11" s="20">
        <f t="shared" si="0"/>
        <v>-3801288.86</v>
      </c>
    </row>
    <row r="12" ht="49.5" customHeight="1" spans="1:5">
      <c r="A12" s="12" t="s">
        <v>55</v>
      </c>
      <c r="B12" s="18" t="s">
        <v>56</v>
      </c>
      <c r="C12" s="21">
        <f>-3558517.09</f>
        <v>-3558517.09</v>
      </c>
      <c r="D12" s="20">
        <f>-3752447.36</f>
        <v>-3752447.36</v>
      </c>
      <c r="E12" s="20">
        <f>-3801288.86</f>
        <v>-3801288.86</v>
      </c>
    </row>
    <row r="13" ht="31.5" spans="1:5">
      <c r="A13" s="12" t="s">
        <v>28</v>
      </c>
      <c r="B13" s="18" t="s">
        <v>29</v>
      </c>
      <c r="C13" s="21">
        <f t="shared" ref="C13:E14" si="1">C14</f>
        <v>3629370.38</v>
      </c>
      <c r="D13" s="20">
        <f t="shared" si="1"/>
        <v>3752447.36</v>
      </c>
      <c r="E13" s="20">
        <f t="shared" si="1"/>
        <v>3801288.86</v>
      </c>
    </row>
    <row r="14" ht="34.5" customHeight="1" spans="1:5">
      <c r="A14" s="12" t="s">
        <v>30</v>
      </c>
      <c r="B14" s="18" t="s">
        <v>57</v>
      </c>
      <c r="C14" s="21">
        <f t="shared" si="1"/>
        <v>3629370.38</v>
      </c>
      <c r="D14" s="20">
        <f t="shared" si="1"/>
        <v>3752447.36</v>
      </c>
      <c r="E14" s="20">
        <f t="shared" si="1"/>
        <v>3801288.86</v>
      </c>
    </row>
    <row r="15" ht="48" customHeight="1" spans="1:5">
      <c r="A15" s="12" t="s">
        <v>58</v>
      </c>
      <c r="B15" s="18" t="s">
        <v>59</v>
      </c>
      <c r="C15" s="21">
        <f>3629370.38</f>
        <v>3629370.38</v>
      </c>
      <c r="D15" s="20">
        <f>3752447.36</f>
        <v>3752447.36</v>
      </c>
      <c r="E15" s="20">
        <f>3801288.86</f>
        <v>3801288.86</v>
      </c>
    </row>
    <row r="16" ht="33.75" customHeight="1" spans="1:5">
      <c r="A16" s="22" t="s">
        <v>60</v>
      </c>
      <c r="B16" s="23"/>
      <c r="C16" s="24">
        <f>C12+C15</f>
        <v>70853.29</v>
      </c>
      <c r="D16" s="17">
        <f>0</f>
        <v>0</v>
      </c>
      <c r="E16" s="17">
        <f>0</f>
        <v>0</v>
      </c>
    </row>
  </sheetData>
  <mergeCells count="6">
    <mergeCell ref="B1:E1"/>
    <mergeCell ref="A2:E2"/>
    <mergeCell ref="C3:E3"/>
    <mergeCell ref="A16:B16"/>
    <mergeCell ref="A3:A4"/>
    <mergeCell ref="B3:B4"/>
  </mergeCells>
  <pageMargins left="0.708661417322835" right="0.31496062992126" top="0.748031496062992" bottom="0.748031496062992" header="0.31496062992126" footer="0.3149606299212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Лист1</vt:lpstr>
      <vt:lpstr>проект 2026-2028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2015-06-05T18:19:00Z</dcterms:created>
  <dcterms:modified xsi:type="dcterms:W3CDTF">2025-11-14T06:31:23Z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63208F8CF5054D779CD20708D06E3A6E_12</vt:lpwstr>
  </property>
  <property fmtid="{D5CDD505-2E9C-101B-9397-08002B2CF9AE}" pid="3" name="KSOProductBuildVer">
    <vt:lpwstr>1049-12.2.0.23155</vt:lpwstr>
  </property>
</Properties>
</file>